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9165" activeTab="0"/>
  </bookViews>
  <sheets>
    <sheet name="VIP" sheetId="1" r:id="rId1"/>
    <sheet name="Template" sheetId="2" r:id="rId2"/>
  </sheets>
  <definedNames/>
  <calcPr fullCalcOnLoad="1"/>
</workbook>
</file>

<file path=xl/comments1.xml><?xml version="1.0" encoding="utf-8"?>
<comments xmlns="http://schemas.openxmlformats.org/spreadsheetml/2006/main">
  <authors>
    <author> Kerri Zold</author>
  </authors>
  <commentList>
    <comment ref="A5" authorId="0">
      <text>
        <r>
          <rPr>
            <b/>
            <sz val="10"/>
            <rFont val="Tahoma"/>
            <family val="2"/>
          </rPr>
          <t xml:space="preserve"> Kerri Zold:</t>
        </r>
        <r>
          <rPr>
            <sz val="10"/>
            <rFont val="Tahoma"/>
            <family val="2"/>
          </rPr>
          <t xml:space="preserve">
Possible categories include: 
- Staffing
- Facilities &amp; Infrastructure
- Materials
- Funding
- Campus/Community
</t>
        </r>
      </text>
    </comment>
  </commentList>
</comments>
</file>

<file path=xl/comments2.xml><?xml version="1.0" encoding="utf-8"?>
<comments xmlns="http://schemas.openxmlformats.org/spreadsheetml/2006/main">
  <authors>
    <author> Kerri Zold</author>
  </authors>
  <commentList>
    <comment ref="A5" authorId="0">
      <text>
        <r>
          <rPr>
            <b/>
            <sz val="10"/>
            <rFont val="Tahoma"/>
            <family val="2"/>
          </rPr>
          <t xml:space="preserve"> Kerri Zold:</t>
        </r>
        <r>
          <rPr>
            <sz val="10"/>
            <rFont val="Tahoma"/>
            <family val="2"/>
          </rPr>
          <t xml:space="preserve">
Possible categories include: 
- Staffing
- Facilities &amp; Infrastructure
- Materials
- Funding
- Campus/Community</t>
        </r>
      </text>
    </comment>
  </commentList>
</comments>
</file>

<file path=xl/sharedStrings.xml><?xml version="1.0" encoding="utf-8"?>
<sst xmlns="http://schemas.openxmlformats.org/spreadsheetml/2006/main" count="149" uniqueCount="77">
  <si>
    <t>Inputs Worksheet</t>
  </si>
  <si>
    <t>Staff</t>
  </si>
  <si>
    <t>Applied Learning Coordinator</t>
  </si>
  <si>
    <t>VIP Program Assistant</t>
  </si>
  <si>
    <t>VIP Selection Board</t>
  </si>
  <si>
    <t>Total Hours</t>
  </si>
  <si>
    <t>100% of VIP Asst focus on VIP</t>
  </si>
  <si>
    <t>MSW Student Intern</t>
  </si>
  <si>
    <t>Facilitation of 10 sessions (5 MPRD's and 5 Presenations) of one hour each with 15 minutes before and after for prep and close up</t>
  </si>
  <si>
    <t>Workshop Room (351)</t>
  </si>
  <si>
    <t>Interview Room</t>
  </si>
  <si>
    <t>CDS Secretary</t>
  </si>
  <si>
    <t>Materials</t>
  </si>
  <si>
    <t>Folders</t>
  </si>
  <si>
    <t>Workbooks</t>
  </si>
  <si>
    <t>Printed Forms and paperwork</t>
  </si>
  <si>
    <t>Insurance Policy</t>
  </si>
  <si>
    <t>myCareer</t>
  </si>
  <si>
    <t>Funding</t>
  </si>
  <si>
    <t>Base Budget</t>
  </si>
  <si>
    <t>Revenue</t>
  </si>
  <si>
    <t>Phones</t>
  </si>
  <si>
    <t>Online Posting System</t>
  </si>
  <si>
    <t>Campus/Community</t>
  </si>
  <si>
    <t>Room booked for two weeks for 6 hours per day</t>
  </si>
  <si>
    <t xml:space="preserve">Workshops, MPRD's, and Presentations booked for a total of 39 hours plus 15 minutes before each of 37 sessions for set-up </t>
  </si>
  <si>
    <t>27 one-hour sessions require the use of a projector (plus 15 minutes prior to each session for set-up)</t>
  </si>
  <si>
    <t>LCD Projector</t>
  </si>
  <si>
    <t>Computer and Laptop</t>
  </si>
  <si>
    <t>Facilities &amp; Infrastructure</t>
  </si>
  <si>
    <t>Web Site</t>
  </si>
  <si>
    <t>Resource</t>
  </si>
  <si>
    <t>Resource Category</t>
  </si>
  <si>
    <t># Units</t>
  </si>
  <si>
    <t>Details/Notes</t>
  </si>
  <si>
    <t>Allow for 240 interview spots (15 min each) with two interviewees and a 1 hour training session.</t>
  </si>
  <si>
    <t>Estimate</t>
  </si>
  <si>
    <t>Estimated 50% of ALC's hours focus on VIP</t>
  </si>
  <si>
    <t>Certificates</t>
  </si>
  <si>
    <t>Offices</t>
  </si>
  <si>
    <t>Cubicle/Desk Space</t>
  </si>
  <si>
    <t>Filing Cabinets</t>
  </si>
  <si>
    <t>Total Dollars ($)</t>
  </si>
  <si>
    <t>Total Dollars  ($)</t>
  </si>
  <si>
    <t>Resources Remaining</t>
  </si>
  <si>
    <t xml:space="preserve">Program: </t>
  </si>
  <si>
    <t>Volunteer Internship Program (One term)</t>
  </si>
  <si>
    <t>Actual</t>
  </si>
  <si>
    <t>No</t>
  </si>
  <si>
    <t>Yes</t>
  </si>
  <si>
    <t>Measure Required?</t>
  </si>
  <si>
    <t>Cycle:</t>
  </si>
  <si>
    <t>Winter 2010</t>
  </si>
  <si>
    <t xml:space="preserve">Cycle: </t>
  </si>
  <si>
    <t xml:space="preserve">Key Questions </t>
  </si>
  <si>
    <t>Key Questions</t>
  </si>
  <si>
    <t>How much staff resources are going in to running VIP each semester and what is it costing?</t>
  </si>
  <si>
    <t>What is the cost per student to run VIP?</t>
  </si>
  <si>
    <t>How much is VIP drawing on the workshop and interview rooms?</t>
  </si>
  <si>
    <t>$1.18 + tax per student per placement wk. Est. 120 for 10 weeks each</t>
  </si>
  <si>
    <t>Based on invoice from Document Imaging. 150 printed.</t>
  </si>
  <si>
    <t>Folders are 28 cents each. Purchased 150 for term.</t>
  </si>
  <si>
    <t>Printing costs</t>
  </si>
  <si>
    <t>Includes printed program materials (est. 50 pages per student), carbon copy forms for contract and presentation,  labels and and certificates.</t>
  </si>
  <si>
    <t>Awards</t>
  </si>
  <si>
    <t>Costs associated with the supervisor and student award</t>
  </si>
  <si>
    <t>Posted 135 jobs and takes about 7 minutes per job (5 min for re-post, 10 min for new) plus assistance with fee collection</t>
  </si>
  <si>
    <t>Job Postings</t>
  </si>
  <si>
    <t>President's Support</t>
  </si>
  <si>
    <t>Signs certificate, attends breakfast</t>
  </si>
  <si>
    <t>CCE Breakfast</t>
  </si>
  <si>
    <t>VIP contribution toward cost of annual event (prorated for term)</t>
  </si>
  <si>
    <t>Based on above, we can see that $21,930 is spent on VIP each term.</t>
  </si>
  <si>
    <t xml:space="preserve">If we look at the per cost of students that actually confirmed participation and paid fee (yet, may have deferred prior of after) it is 130 students and the cost per student is therefore $169.69. </t>
  </si>
  <si>
    <t>750 hours of staff time and $16250 is going into the staff resources of running the program.</t>
  </si>
  <si>
    <t>This includes both direct variable costs (insurance, printing and copying) and indirect costs (staff salary, employer breakfast). Further analysis could be done to determine direct costs only.</t>
  </si>
  <si>
    <t xml:space="preserve">Roughly 126 hours of common rooms are booked for VIP activities each term, with 60% of the time being used for interviewing and 40% for workshops and activities.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</si>
</sst>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2"/>
      <color indexed="8"/>
      <name val="Calibri"/>
      <family val="2"/>
    </font>
    <font>
      <b/>
      <sz val="12"/>
      <color indexed="8"/>
      <name val="Calibri"/>
      <family val="2"/>
    </font>
    <font>
      <b/>
      <i/>
      <sz val="12"/>
      <color indexed="8"/>
      <name val="Calibri"/>
      <family val="2"/>
    </font>
    <font>
      <b/>
      <sz val="10"/>
      <color indexed="8"/>
      <name val="Calibri"/>
      <family val="2"/>
    </font>
    <font>
      <sz val="10"/>
      <color indexed="8"/>
      <name val="Calibri"/>
      <family val="2"/>
    </font>
    <font>
      <b/>
      <sz val="16"/>
      <color indexed="8"/>
      <name val="Calibri"/>
      <family val="2"/>
    </font>
    <font>
      <b/>
      <sz val="10"/>
      <name val="Tahoma"/>
      <family val="2"/>
    </font>
    <font>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0"/>
      <color theme="1"/>
      <name val="Calibri"/>
      <family val="2"/>
    </font>
    <font>
      <sz val="10"/>
      <color theme="1"/>
      <name val="Calibri"/>
      <family val="2"/>
    </font>
    <font>
      <b/>
      <sz val="12"/>
      <color theme="1"/>
      <name val="Calibri"/>
      <family val="2"/>
    </font>
    <font>
      <b/>
      <sz val="16"/>
      <color theme="1"/>
      <name val="Calibri"/>
      <family val="2"/>
    </font>
    <font>
      <b/>
      <i/>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Font="1" applyAlignment="1">
      <alignment/>
    </xf>
    <xf numFmtId="0" fontId="42" fillId="0" borderId="0" xfId="0" applyFont="1" applyAlignment="1">
      <alignment/>
    </xf>
    <xf numFmtId="0" fontId="43" fillId="0" borderId="10" xfId="0" applyFont="1" applyBorder="1" applyAlignment="1">
      <alignment horizontal="left" wrapText="1"/>
    </xf>
    <xf numFmtId="0" fontId="43" fillId="0" borderId="0" xfId="0" applyFont="1" applyAlignment="1">
      <alignment/>
    </xf>
    <xf numFmtId="0" fontId="44" fillId="0" borderId="10" xfId="0" applyFont="1" applyBorder="1" applyAlignment="1">
      <alignment/>
    </xf>
    <xf numFmtId="0" fontId="44" fillId="0" borderId="10" xfId="0" applyFont="1" applyBorder="1" applyAlignment="1">
      <alignment wrapText="1"/>
    </xf>
    <xf numFmtId="0" fontId="44" fillId="0" borderId="0" xfId="0" applyFont="1" applyAlignment="1">
      <alignment/>
    </xf>
    <xf numFmtId="0" fontId="44" fillId="0" borderId="11" xfId="0" applyFont="1" applyBorder="1" applyAlignment="1">
      <alignment/>
    </xf>
    <xf numFmtId="0" fontId="44" fillId="0" borderId="11" xfId="0" applyFont="1" applyBorder="1" applyAlignment="1">
      <alignment wrapText="1"/>
    </xf>
    <xf numFmtId="0" fontId="45" fillId="0" borderId="0" xfId="0" applyFont="1" applyBorder="1" applyAlignment="1">
      <alignment wrapText="1"/>
    </xf>
    <xf numFmtId="0" fontId="43" fillId="33" borderId="10" xfId="0" applyFont="1" applyFill="1" applyBorder="1" applyAlignment="1">
      <alignment horizontal="center" wrapText="1"/>
    </xf>
    <xf numFmtId="0" fontId="43" fillId="34" borderId="10" xfId="0" applyFont="1" applyFill="1" applyBorder="1" applyAlignment="1">
      <alignment horizontal="center" wrapText="1"/>
    </xf>
    <xf numFmtId="0" fontId="43" fillId="35" borderId="10" xfId="0" applyFont="1" applyFill="1" applyBorder="1" applyAlignment="1">
      <alignment horizontal="center" wrapText="1"/>
    </xf>
    <xf numFmtId="0" fontId="46" fillId="0" borderId="0" xfId="0" applyFont="1" applyAlignment="1">
      <alignment/>
    </xf>
    <xf numFmtId="0" fontId="45" fillId="0" borderId="0" xfId="0" applyFont="1" applyAlignment="1">
      <alignment horizontal="right"/>
    </xf>
    <xf numFmtId="0" fontId="45" fillId="0" borderId="0" xfId="0" applyFont="1" applyAlignment="1">
      <alignment/>
    </xf>
    <xf numFmtId="43" fontId="43" fillId="35" borderId="10" xfId="44" applyNumberFormat="1" applyFont="1" applyFill="1" applyBorder="1" applyAlignment="1">
      <alignment/>
    </xf>
    <xf numFmtId="43" fontId="44" fillId="33" borderId="10" xfId="0" applyNumberFormat="1" applyFont="1" applyFill="1" applyBorder="1" applyAlignment="1">
      <alignment/>
    </xf>
    <xf numFmtId="43" fontId="44" fillId="33" borderId="10" xfId="44" applyNumberFormat="1" applyFont="1" applyFill="1" applyBorder="1" applyAlignment="1">
      <alignment/>
    </xf>
    <xf numFmtId="43" fontId="44" fillId="34" borderId="10" xfId="0" applyNumberFormat="1" applyFont="1" applyFill="1" applyBorder="1" applyAlignment="1">
      <alignment/>
    </xf>
    <xf numFmtId="43" fontId="44" fillId="34" borderId="10" xfId="44" applyNumberFormat="1" applyFont="1" applyFill="1" applyBorder="1" applyAlignment="1">
      <alignment/>
    </xf>
    <xf numFmtId="43" fontId="44" fillId="33" borderId="11" xfId="0" applyNumberFormat="1" applyFont="1" applyFill="1" applyBorder="1" applyAlignment="1">
      <alignment/>
    </xf>
    <xf numFmtId="43" fontId="44" fillId="34" borderId="11" xfId="0" applyNumberFormat="1" applyFont="1" applyFill="1" applyBorder="1" applyAlignment="1">
      <alignment/>
    </xf>
    <xf numFmtId="0" fontId="42" fillId="0" borderId="0" xfId="0" applyFont="1" applyBorder="1" applyAlignment="1">
      <alignment/>
    </xf>
    <xf numFmtId="0" fontId="45" fillId="0" borderId="0" xfId="0" applyFont="1" applyAlignment="1">
      <alignment horizontal="left"/>
    </xf>
    <xf numFmtId="43" fontId="42" fillId="0" borderId="0" xfId="0" applyNumberFormat="1" applyFont="1" applyAlignment="1">
      <alignment/>
    </xf>
    <xf numFmtId="43" fontId="42" fillId="0" borderId="0" xfId="0" applyNumberFormat="1" applyFont="1" applyAlignment="1">
      <alignment horizontal="left"/>
    </xf>
    <xf numFmtId="0" fontId="47" fillId="0" borderId="0" xfId="0" applyFont="1" applyAlignment="1">
      <alignment/>
    </xf>
    <xf numFmtId="0" fontId="47" fillId="33"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7" fillId="34" borderId="12" xfId="0" applyFont="1"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47" fillId="35" borderId="12" xfId="0" applyFont="1" applyFill="1" applyBorder="1" applyAlignment="1">
      <alignment horizontal="center"/>
    </xf>
    <xf numFmtId="0" fontId="47" fillId="35" borderId="13" xfId="0" applyFont="1" applyFill="1" applyBorder="1" applyAlignment="1">
      <alignment horizontal="center"/>
    </xf>
    <xf numFmtId="0" fontId="47" fillId="35" borderId="1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color rgb="FFFF0000"/>
      </font>
    </dxf>
    <dxf>
      <fill>
        <patternFill patternType="darkUp">
          <fgColor theme="1"/>
        </patternFill>
      </fill>
    </dxf>
    <dxf>
      <fill>
        <patternFill patternType="darkUp">
          <fgColor theme="1" tint="0.49998000264167786"/>
        </patternFill>
      </fill>
    </dxf>
    <dxf>
      <font>
        <color rgb="FFFF0000"/>
      </font>
    </dxf>
    <dxf>
      <fill>
        <patternFill patternType="darkUp">
          <fgColor theme="1"/>
        </patternFill>
      </fill>
    </dxf>
    <dxf>
      <fill>
        <patternFill patternType="darkUp">
          <fgColor theme="1" tint="0.4999800026416778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tabSelected="1" zoomScalePageLayoutView="0" workbookViewId="0" topLeftCell="A1">
      <selection activeCell="A1" sqref="A1"/>
    </sheetView>
  </sheetViews>
  <sheetFormatPr defaultColWidth="9.140625" defaultRowHeight="15" customHeight="1"/>
  <cols>
    <col min="1" max="1" width="25.7109375" style="1" customWidth="1"/>
    <col min="2" max="2" width="28.8515625" style="1" customWidth="1"/>
    <col min="3" max="3" width="54.8515625" style="1" customWidth="1"/>
    <col min="4" max="4" width="12.28125" style="1" customWidth="1"/>
    <col min="5" max="13" width="9.8515625" style="1" customWidth="1"/>
    <col min="14" max="16384" width="9.140625" style="1" customWidth="1"/>
  </cols>
  <sheetData>
    <row r="1" ht="21" customHeight="1">
      <c r="A1" s="13" t="s">
        <v>0</v>
      </c>
    </row>
    <row r="2" spans="1:2" ht="17.25" customHeight="1">
      <c r="A2" s="14" t="s">
        <v>45</v>
      </c>
      <c r="B2" s="15" t="s">
        <v>46</v>
      </c>
    </row>
    <row r="3" spans="1:14" ht="15" customHeight="1">
      <c r="A3" s="14" t="s">
        <v>51</v>
      </c>
      <c r="B3" s="15" t="s">
        <v>52</v>
      </c>
      <c r="N3" s="9"/>
    </row>
    <row r="4" spans="5:13" ht="15" customHeight="1">
      <c r="E4" s="28" t="s">
        <v>36</v>
      </c>
      <c r="F4" s="29"/>
      <c r="G4" s="30"/>
      <c r="H4" s="31" t="s">
        <v>47</v>
      </c>
      <c r="I4" s="32"/>
      <c r="J4" s="33"/>
      <c r="K4" s="34" t="s">
        <v>44</v>
      </c>
      <c r="L4" s="35"/>
      <c r="M4" s="36"/>
    </row>
    <row r="5" spans="1:13" s="3" customFormat="1" ht="48" customHeight="1">
      <c r="A5" s="2" t="s">
        <v>32</v>
      </c>
      <c r="B5" s="2" t="s">
        <v>31</v>
      </c>
      <c r="C5" s="2" t="s">
        <v>34</v>
      </c>
      <c r="D5" s="2" t="s">
        <v>50</v>
      </c>
      <c r="E5" s="10" t="s">
        <v>5</v>
      </c>
      <c r="F5" s="10" t="s">
        <v>42</v>
      </c>
      <c r="G5" s="10" t="s">
        <v>33</v>
      </c>
      <c r="H5" s="11" t="s">
        <v>5</v>
      </c>
      <c r="I5" s="11" t="s">
        <v>42</v>
      </c>
      <c r="J5" s="11" t="s">
        <v>33</v>
      </c>
      <c r="K5" s="12" t="s">
        <v>5</v>
      </c>
      <c r="L5" s="12" t="s">
        <v>43</v>
      </c>
      <c r="M5" s="12" t="s">
        <v>33</v>
      </c>
    </row>
    <row r="6" spans="1:13" s="6" customFormat="1" ht="12.75">
      <c r="A6" s="4" t="s">
        <v>29</v>
      </c>
      <c r="B6" s="4" t="s">
        <v>10</v>
      </c>
      <c r="C6" s="5" t="s">
        <v>24</v>
      </c>
      <c r="D6" s="5" t="s">
        <v>49</v>
      </c>
      <c r="E6" s="17">
        <f>10*6</f>
        <v>60</v>
      </c>
      <c r="F6" s="18"/>
      <c r="G6" s="17">
        <v>1</v>
      </c>
      <c r="H6" s="19">
        <v>76</v>
      </c>
      <c r="I6" s="20"/>
      <c r="J6" s="19">
        <v>2</v>
      </c>
      <c r="K6" s="16">
        <f aca="true" t="shared" si="0" ref="K6:K33">E6-H6</f>
        <v>-16</v>
      </c>
      <c r="L6" s="16">
        <f aca="true" t="shared" si="1" ref="L6:L33">F6-I6</f>
        <v>0</v>
      </c>
      <c r="M6" s="16">
        <f aca="true" t="shared" si="2" ref="M6:M33">G6-J6</f>
        <v>-1</v>
      </c>
    </row>
    <row r="7" spans="1:13" s="6" customFormat="1" ht="25.5">
      <c r="A7" s="4" t="s">
        <v>29</v>
      </c>
      <c r="B7" s="4" t="s">
        <v>27</v>
      </c>
      <c r="C7" s="5" t="s">
        <v>26</v>
      </c>
      <c r="D7" s="5" t="s">
        <v>49</v>
      </c>
      <c r="E7" s="17">
        <f>27*1.25</f>
        <v>33.75</v>
      </c>
      <c r="F7" s="18"/>
      <c r="G7" s="17">
        <v>1</v>
      </c>
      <c r="H7" s="19">
        <v>33.75</v>
      </c>
      <c r="I7" s="20"/>
      <c r="J7" s="19">
        <v>1</v>
      </c>
      <c r="K7" s="16">
        <f t="shared" si="0"/>
        <v>0</v>
      </c>
      <c r="L7" s="16">
        <f t="shared" si="1"/>
        <v>0</v>
      </c>
      <c r="M7" s="16">
        <f t="shared" si="2"/>
        <v>0</v>
      </c>
    </row>
    <row r="8" spans="1:13" s="6" customFormat="1" ht="38.25">
      <c r="A8" s="4" t="s">
        <v>29</v>
      </c>
      <c r="B8" s="4" t="s">
        <v>9</v>
      </c>
      <c r="C8" s="5" t="s">
        <v>25</v>
      </c>
      <c r="D8" s="5" t="s">
        <v>49</v>
      </c>
      <c r="E8" s="17">
        <f>39+(37*0.25)</f>
        <v>48.25</v>
      </c>
      <c r="F8" s="18"/>
      <c r="G8" s="17">
        <v>1</v>
      </c>
      <c r="H8" s="19">
        <v>50</v>
      </c>
      <c r="I8" s="20"/>
      <c r="J8" s="19">
        <v>1</v>
      </c>
      <c r="K8" s="16">
        <f t="shared" si="0"/>
        <v>-1.75</v>
      </c>
      <c r="L8" s="16">
        <f t="shared" si="1"/>
        <v>0</v>
      </c>
      <c r="M8" s="16">
        <f t="shared" si="2"/>
        <v>0</v>
      </c>
    </row>
    <row r="9" spans="1:13" s="6" customFormat="1" ht="12.75">
      <c r="A9" s="4" t="s">
        <v>18</v>
      </c>
      <c r="B9" s="4" t="s">
        <v>20</v>
      </c>
      <c r="C9" s="5"/>
      <c r="D9" s="5" t="s">
        <v>49</v>
      </c>
      <c r="E9" s="17"/>
      <c r="F9" s="18">
        <v>12500</v>
      </c>
      <c r="G9" s="17">
        <v>125</v>
      </c>
      <c r="H9" s="19"/>
      <c r="I9" s="20">
        <f>113*100</f>
        <v>11300</v>
      </c>
      <c r="J9" s="19">
        <v>113</v>
      </c>
      <c r="K9" s="16">
        <f t="shared" si="0"/>
        <v>0</v>
      </c>
      <c r="L9" s="16">
        <f t="shared" si="1"/>
        <v>1200</v>
      </c>
      <c r="M9" s="16">
        <f t="shared" si="2"/>
        <v>12</v>
      </c>
    </row>
    <row r="10" spans="1:13" s="6" customFormat="1" ht="12.75">
      <c r="A10" s="7" t="s">
        <v>12</v>
      </c>
      <c r="B10" s="7" t="s">
        <v>64</v>
      </c>
      <c r="C10" s="8" t="s">
        <v>65</v>
      </c>
      <c r="D10" s="8" t="s">
        <v>49</v>
      </c>
      <c r="E10" s="21"/>
      <c r="F10" s="18">
        <v>100</v>
      </c>
      <c r="G10" s="21"/>
      <c r="H10" s="22"/>
      <c r="I10" s="20">
        <v>100</v>
      </c>
      <c r="J10" s="22"/>
      <c r="K10" s="16">
        <f t="shared" si="0"/>
        <v>0</v>
      </c>
      <c r="L10" s="16">
        <f t="shared" si="1"/>
        <v>0</v>
      </c>
      <c r="M10" s="16">
        <f t="shared" si="2"/>
        <v>0</v>
      </c>
    </row>
    <row r="11" spans="1:13" s="6" customFormat="1" ht="12.75">
      <c r="A11" s="4" t="s">
        <v>12</v>
      </c>
      <c r="B11" s="4" t="s">
        <v>70</v>
      </c>
      <c r="C11" s="5" t="s">
        <v>71</v>
      </c>
      <c r="D11" s="5" t="s">
        <v>49</v>
      </c>
      <c r="E11" s="17"/>
      <c r="F11" s="18">
        <f>3500/3</f>
        <v>1166.6666666666667</v>
      </c>
      <c r="G11" s="17"/>
      <c r="H11" s="19"/>
      <c r="I11" s="20">
        <f>3466/3</f>
        <v>1155.3333333333333</v>
      </c>
      <c r="J11" s="19"/>
      <c r="K11" s="16">
        <f t="shared" si="0"/>
        <v>0</v>
      </c>
      <c r="L11" s="16">
        <f t="shared" si="1"/>
        <v>11.333333333333485</v>
      </c>
      <c r="M11" s="16">
        <f t="shared" si="2"/>
        <v>0</v>
      </c>
    </row>
    <row r="12" spans="1:13" s="6" customFormat="1" ht="12.75">
      <c r="A12" s="4" t="s">
        <v>12</v>
      </c>
      <c r="B12" s="4" t="s">
        <v>13</v>
      </c>
      <c r="C12" s="5" t="s">
        <v>61</v>
      </c>
      <c r="D12" s="5" t="s">
        <v>49</v>
      </c>
      <c r="E12" s="17"/>
      <c r="F12" s="18">
        <f>G12*0.28</f>
        <v>35</v>
      </c>
      <c r="G12" s="17">
        <v>125</v>
      </c>
      <c r="H12" s="19"/>
      <c r="I12" s="20">
        <f>J12*0.28</f>
        <v>39.480000000000004</v>
      </c>
      <c r="J12" s="19">
        <v>141</v>
      </c>
      <c r="K12" s="16">
        <f t="shared" si="0"/>
        <v>0</v>
      </c>
      <c r="L12" s="16">
        <f t="shared" si="1"/>
        <v>-4.480000000000004</v>
      </c>
      <c r="M12" s="16">
        <f t="shared" si="2"/>
        <v>-16</v>
      </c>
    </row>
    <row r="13" spans="1:13" s="6" customFormat="1" ht="25.5">
      <c r="A13" s="4" t="s">
        <v>12</v>
      </c>
      <c r="B13" s="4" t="s">
        <v>16</v>
      </c>
      <c r="C13" s="5" t="s">
        <v>59</v>
      </c>
      <c r="D13" s="5" t="s">
        <v>49</v>
      </c>
      <c r="E13" s="17"/>
      <c r="F13" s="18">
        <f>120*1.18*1.08*10</f>
        <v>1529.28</v>
      </c>
      <c r="G13" s="17"/>
      <c r="H13" s="19"/>
      <c r="I13" s="20">
        <v>3850</v>
      </c>
      <c r="J13" s="19"/>
      <c r="K13" s="16">
        <f t="shared" si="0"/>
        <v>0</v>
      </c>
      <c r="L13" s="16">
        <f t="shared" si="1"/>
        <v>-2320.7200000000003</v>
      </c>
      <c r="M13" s="16">
        <f t="shared" si="2"/>
        <v>0</v>
      </c>
    </row>
    <row r="14" spans="1:13" s="6" customFormat="1" ht="38.25">
      <c r="A14" s="4" t="s">
        <v>12</v>
      </c>
      <c r="B14" s="4" t="s">
        <v>62</v>
      </c>
      <c r="C14" s="5" t="s">
        <v>63</v>
      </c>
      <c r="D14" s="5" t="s">
        <v>49</v>
      </c>
      <c r="E14" s="17"/>
      <c r="F14" s="18">
        <v>350</v>
      </c>
      <c r="G14" s="17"/>
      <c r="H14" s="19"/>
      <c r="I14" s="20">
        <v>350</v>
      </c>
      <c r="J14" s="19"/>
      <c r="K14" s="16">
        <f t="shared" si="0"/>
        <v>0</v>
      </c>
      <c r="L14" s="16">
        <f t="shared" si="1"/>
        <v>0</v>
      </c>
      <c r="M14" s="16">
        <f t="shared" si="2"/>
        <v>0</v>
      </c>
    </row>
    <row r="15" spans="1:13" s="6" customFormat="1" ht="12.75">
      <c r="A15" s="4" t="s">
        <v>12</v>
      </c>
      <c r="B15" s="4" t="s">
        <v>14</v>
      </c>
      <c r="C15" s="5" t="s">
        <v>60</v>
      </c>
      <c r="D15" s="5" t="s">
        <v>49</v>
      </c>
      <c r="E15" s="17"/>
      <c r="F15" s="18">
        <v>223.44</v>
      </c>
      <c r="G15" s="17">
        <v>150</v>
      </c>
      <c r="H15" s="19"/>
      <c r="I15" s="20">
        <f>J15*1.49</f>
        <v>184.76</v>
      </c>
      <c r="J15" s="19">
        <v>124</v>
      </c>
      <c r="K15" s="16">
        <f t="shared" si="0"/>
        <v>0</v>
      </c>
      <c r="L15" s="16">
        <f t="shared" si="1"/>
        <v>38.68000000000001</v>
      </c>
      <c r="M15" s="16">
        <f t="shared" si="2"/>
        <v>26</v>
      </c>
    </row>
    <row r="16" spans="1:13" s="6" customFormat="1" ht="12.75">
      <c r="A16" s="4" t="s">
        <v>1</v>
      </c>
      <c r="B16" s="4" t="s">
        <v>2</v>
      </c>
      <c r="C16" s="5" t="s">
        <v>37</v>
      </c>
      <c r="D16" s="5" t="s">
        <v>49</v>
      </c>
      <c r="E16" s="17">
        <v>300</v>
      </c>
      <c r="F16" s="18">
        <f>300*40</f>
        <v>12000</v>
      </c>
      <c r="G16" s="17">
        <v>1</v>
      </c>
      <c r="H16" s="19">
        <v>325</v>
      </c>
      <c r="I16" s="20">
        <f>325*40</f>
        <v>13000</v>
      </c>
      <c r="J16" s="19"/>
      <c r="K16" s="16">
        <f t="shared" si="0"/>
        <v>-25</v>
      </c>
      <c r="L16" s="16">
        <f t="shared" si="1"/>
        <v>-1000</v>
      </c>
      <c r="M16" s="16">
        <f t="shared" si="2"/>
        <v>1</v>
      </c>
    </row>
    <row r="17" spans="1:13" s="6" customFormat="1" ht="25.5">
      <c r="A17" s="4" t="s">
        <v>1</v>
      </c>
      <c r="B17" s="4" t="s">
        <v>11</v>
      </c>
      <c r="C17" s="5" t="s">
        <v>66</v>
      </c>
      <c r="D17" s="5" t="s">
        <v>49</v>
      </c>
      <c r="E17" s="17">
        <v>25</v>
      </c>
      <c r="F17" s="18">
        <f>25*25</f>
        <v>625</v>
      </c>
      <c r="G17" s="17">
        <v>1</v>
      </c>
      <c r="H17" s="19">
        <v>30</v>
      </c>
      <c r="I17" s="20">
        <f>30*25</f>
        <v>750</v>
      </c>
      <c r="J17" s="19">
        <v>1</v>
      </c>
      <c r="K17" s="16">
        <f t="shared" si="0"/>
        <v>-5</v>
      </c>
      <c r="L17" s="16">
        <f t="shared" si="1"/>
        <v>-125</v>
      </c>
      <c r="M17" s="16">
        <f t="shared" si="2"/>
        <v>0</v>
      </c>
    </row>
    <row r="18" spans="1:13" s="6" customFormat="1" ht="25.5">
      <c r="A18" s="4" t="s">
        <v>1</v>
      </c>
      <c r="B18" s="4" t="s">
        <v>7</v>
      </c>
      <c r="C18" s="5" t="s">
        <v>8</v>
      </c>
      <c r="D18" s="5" t="s">
        <v>49</v>
      </c>
      <c r="E18" s="17">
        <v>15</v>
      </c>
      <c r="F18" s="18"/>
      <c r="G18" s="17">
        <v>1</v>
      </c>
      <c r="H18" s="19">
        <v>15</v>
      </c>
      <c r="I18" s="20"/>
      <c r="J18" s="19">
        <v>1</v>
      </c>
      <c r="K18" s="16">
        <f t="shared" si="0"/>
        <v>0</v>
      </c>
      <c r="L18" s="16">
        <f t="shared" si="1"/>
        <v>0</v>
      </c>
      <c r="M18" s="16">
        <f t="shared" si="2"/>
        <v>0</v>
      </c>
    </row>
    <row r="19" spans="1:13" s="6" customFormat="1" ht="12.75">
      <c r="A19" s="4" t="s">
        <v>1</v>
      </c>
      <c r="B19" s="4" t="s">
        <v>3</v>
      </c>
      <c r="C19" s="5" t="s">
        <v>6</v>
      </c>
      <c r="D19" s="5" t="s">
        <v>49</v>
      </c>
      <c r="E19" s="17">
        <f>15*52/3</f>
        <v>260</v>
      </c>
      <c r="F19" s="18">
        <f>E19*10</f>
        <v>2600</v>
      </c>
      <c r="G19" s="17">
        <v>1</v>
      </c>
      <c r="H19" s="19">
        <v>250</v>
      </c>
      <c r="I19" s="20">
        <v>2500</v>
      </c>
      <c r="J19" s="19"/>
      <c r="K19" s="16">
        <f t="shared" si="0"/>
        <v>10</v>
      </c>
      <c r="L19" s="16">
        <f t="shared" si="1"/>
        <v>100</v>
      </c>
      <c r="M19" s="16">
        <f t="shared" si="2"/>
        <v>1</v>
      </c>
    </row>
    <row r="20" spans="1:13" s="6" customFormat="1" ht="25.5">
      <c r="A20" s="4" t="s">
        <v>1</v>
      </c>
      <c r="B20" s="4" t="s">
        <v>4</v>
      </c>
      <c r="C20" s="5" t="s">
        <v>35</v>
      </c>
      <c r="D20" s="5" t="s">
        <v>49</v>
      </c>
      <c r="E20" s="17">
        <f>10*6*2+10</f>
        <v>130</v>
      </c>
      <c r="F20" s="18"/>
      <c r="G20" s="17">
        <v>10</v>
      </c>
      <c r="H20" s="19">
        <v>130</v>
      </c>
      <c r="I20" s="20"/>
      <c r="J20" s="19">
        <v>10</v>
      </c>
      <c r="K20" s="16">
        <f t="shared" si="0"/>
        <v>0</v>
      </c>
      <c r="L20" s="16">
        <f t="shared" si="1"/>
        <v>0</v>
      </c>
      <c r="M20" s="16">
        <f t="shared" si="2"/>
        <v>0</v>
      </c>
    </row>
    <row r="21" spans="1:13" s="6" customFormat="1" ht="12.75">
      <c r="A21" s="4" t="s">
        <v>23</v>
      </c>
      <c r="B21" s="4" t="s">
        <v>67</v>
      </c>
      <c r="C21" s="5"/>
      <c r="D21" s="5" t="s">
        <v>48</v>
      </c>
      <c r="E21" s="17"/>
      <c r="F21" s="18"/>
      <c r="G21" s="17"/>
      <c r="H21" s="19"/>
      <c r="I21" s="20"/>
      <c r="J21" s="19"/>
      <c r="K21" s="16">
        <f t="shared" si="0"/>
        <v>0</v>
      </c>
      <c r="L21" s="16">
        <f t="shared" si="1"/>
        <v>0</v>
      </c>
      <c r="M21" s="16">
        <f t="shared" si="2"/>
        <v>0</v>
      </c>
    </row>
    <row r="22" spans="1:14" s="6" customFormat="1" ht="15.75">
      <c r="A22" s="4" t="s">
        <v>23</v>
      </c>
      <c r="B22" s="4" t="s">
        <v>68</v>
      </c>
      <c r="C22" s="5" t="s">
        <v>69</v>
      </c>
      <c r="D22" s="5" t="s">
        <v>48</v>
      </c>
      <c r="E22" s="17"/>
      <c r="F22" s="18"/>
      <c r="G22" s="17"/>
      <c r="H22" s="19"/>
      <c r="I22" s="20"/>
      <c r="J22" s="19"/>
      <c r="K22" s="16">
        <f t="shared" si="0"/>
        <v>0</v>
      </c>
      <c r="L22" s="16">
        <f t="shared" si="1"/>
        <v>0</v>
      </c>
      <c r="M22" s="16">
        <f t="shared" si="2"/>
        <v>0</v>
      </c>
      <c r="N22" s="1"/>
    </row>
    <row r="23" spans="1:13" s="6" customFormat="1" ht="12.75">
      <c r="A23" s="4" t="s">
        <v>23</v>
      </c>
      <c r="B23" s="4" t="s">
        <v>30</v>
      </c>
      <c r="C23" s="5"/>
      <c r="D23" s="5" t="s">
        <v>48</v>
      </c>
      <c r="E23" s="17"/>
      <c r="F23" s="18"/>
      <c r="G23" s="17"/>
      <c r="H23" s="19"/>
      <c r="I23" s="20"/>
      <c r="J23" s="19"/>
      <c r="K23" s="16">
        <f t="shared" si="0"/>
        <v>0</v>
      </c>
      <c r="L23" s="16">
        <f t="shared" si="1"/>
        <v>0</v>
      </c>
      <c r="M23" s="16">
        <f t="shared" si="2"/>
        <v>0</v>
      </c>
    </row>
    <row r="24" spans="1:13" s="6" customFormat="1" ht="12.75">
      <c r="A24" s="4" t="s">
        <v>29</v>
      </c>
      <c r="B24" s="4" t="s">
        <v>28</v>
      </c>
      <c r="C24" s="5"/>
      <c r="D24" s="5" t="s">
        <v>48</v>
      </c>
      <c r="E24" s="17"/>
      <c r="F24" s="18"/>
      <c r="G24" s="17"/>
      <c r="H24" s="19"/>
      <c r="I24" s="20"/>
      <c r="J24" s="19"/>
      <c r="K24" s="16">
        <f t="shared" si="0"/>
        <v>0</v>
      </c>
      <c r="L24" s="16">
        <f t="shared" si="1"/>
        <v>0</v>
      </c>
      <c r="M24" s="16">
        <f t="shared" si="2"/>
        <v>0</v>
      </c>
    </row>
    <row r="25" spans="1:13" s="6" customFormat="1" ht="12.75">
      <c r="A25" s="4" t="s">
        <v>29</v>
      </c>
      <c r="B25" s="4" t="s">
        <v>40</v>
      </c>
      <c r="C25" s="5"/>
      <c r="D25" s="5" t="s">
        <v>48</v>
      </c>
      <c r="E25" s="17"/>
      <c r="F25" s="18"/>
      <c r="G25" s="17"/>
      <c r="H25" s="19"/>
      <c r="I25" s="20"/>
      <c r="J25" s="19"/>
      <c r="K25" s="16">
        <f t="shared" si="0"/>
        <v>0</v>
      </c>
      <c r="L25" s="16">
        <f t="shared" si="1"/>
        <v>0</v>
      </c>
      <c r="M25" s="16">
        <f t="shared" si="2"/>
        <v>0</v>
      </c>
    </row>
    <row r="26" spans="1:13" s="6" customFormat="1" ht="12.75">
      <c r="A26" s="4" t="s">
        <v>29</v>
      </c>
      <c r="B26" s="4" t="s">
        <v>41</v>
      </c>
      <c r="C26" s="5"/>
      <c r="D26" s="5" t="s">
        <v>48</v>
      </c>
      <c r="E26" s="17"/>
      <c r="F26" s="18"/>
      <c r="G26" s="17"/>
      <c r="H26" s="19"/>
      <c r="I26" s="20"/>
      <c r="J26" s="19"/>
      <c r="K26" s="16">
        <f t="shared" si="0"/>
        <v>0</v>
      </c>
      <c r="L26" s="16">
        <f t="shared" si="1"/>
        <v>0</v>
      </c>
      <c r="M26" s="16">
        <f t="shared" si="2"/>
        <v>0</v>
      </c>
    </row>
    <row r="27" spans="1:13" s="6" customFormat="1" ht="12.75">
      <c r="A27" s="4" t="s">
        <v>29</v>
      </c>
      <c r="B27" s="4" t="s">
        <v>17</v>
      </c>
      <c r="C27" s="5"/>
      <c r="D27" s="5" t="s">
        <v>48</v>
      </c>
      <c r="E27" s="17"/>
      <c r="F27" s="18"/>
      <c r="G27" s="17"/>
      <c r="H27" s="19"/>
      <c r="I27" s="20"/>
      <c r="J27" s="19"/>
      <c r="K27" s="16">
        <f t="shared" si="0"/>
        <v>0</v>
      </c>
      <c r="L27" s="16">
        <f t="shared" si="1"/>
        <v>0</v>
      </c>
      <c r="M27" s="16">
        <f t="shared" si="2"/>
        <v>0</v>
      </c>
    </row>
    <row r="28" spans="1:13" s="6" customFormat="1" ht="12.75">
      <c r="A28" s="4" t="s">
        <v>29</v>
      </c>
      <c r="B28" s="4" t="s">
        <v>39</v>
      </c>
      <c r="C28" s="5"/>
      <c r="D28" s="5" t="s">
        <v>48</v>
      </c>
      <c r="E28" s="17"/>
      <c r="F28" s="18"/>
      <c r="G28" s="17"/>
      <c r="H28" s="19"/>
      <c r="I28" s="20"/>
      <c r="J28" s="19"/>
      <c r="K28" s="16">
        <f t="shared" si="0"/>
        <v>0</v>
      </c>
      <c r="L28" s="16">
        <f t="shared" si="1"/>
        <v>0</v>
      </c>
      <c r="M28" s="16">
        <f t="shared" si="2"/>
        <v>0</v>
      </c>
    </row>
    <row r="29" spans="1:13" s="6" customFormat="1" ht="12.75">
      <c r="A29" s="4" t="s">
        <v>29</v>
      </c>
      <c r="B29" s="4" t="s">
        <v>22</v>
      </c>
      <c r="C29" s="5"/>
      <c r="D29" s="5" t="s">
        <v>48</v>
      </c>
      <c r="E29" s="17"/>
      <c r="F29" s="18"/>
      <c r="G29" s="17"/>
      <c r="H29" s="19"/>
      <c r="I29" s="20"/>
      <c r="J29" s="19"/>
      <c r="K29" s="16">
        <f t="shared" si="0"/>
        <v>0</v>
      </c>
      <c r="L29" s="16">
        <f t="shared" si="1"/>
        <v>0</v>
      </c>
      <c r="M29" s="16">
        <f t="shared" si="2"/>
        <v>0</v>
      </c>
    </row>
    <row r="30" spans="1:13" s="6" customFormat="1" ht="12.75">
      <c r="A30" s="4" t="s">
        <v>29</v>
      </c>
      <c r="B30" s="4" t="s">
        <v>21</v>
      </c>
      <c r="C30" s="5"/>
      <c r="D30" s="5" t="s">
        <v>48</v>
      </c>
      <c r="E30" s="17"/>
      <c r="F30" s="18"/>
      <c r="G30" s="17"/>
      <c r="H30" s="19"/>
      <c r="I30" s="20"/>
      <c r="J30" s="19"/>
      <c r="K30" s="16">
        <f t="shared" si="0"/>
        <v>0</v>
      </c>
      <c r="L30" s="16">
        <f t="shared" si="1"/>
        <v>0</v>
      </c>
      <c r="M30" s="16">
        <f t="shared" si="2"/>
        <v>0</v>
      </c>
    </row>
    <row r="31" spans="1:13" s="6" customFormat="1" ht="12.75">
      <c r="A31" s="4" t="s">
        <v>18</v>
      </c>
      <c r="B31" s="4" t="s">
        <v>19</v>
      </c>
      <c r="C31" s="5"/>
      <c r="D31" s="5" t="s">
        <v>48</v>
      </c>
      <c r="E31" s="17"/>
      <c r="F31" s="18"/>
      <c r="G31" s="17"/>
      <c r="H31" s="19"/>
      <c r="I31" s="20"/>
      <c r="J31" s="19"/>
      <c r="K31" s="16">
        <f t="shared" si="0"/>
        <v>0</v>
      </c>
      <c r="L31" s="16">
        <f t="shared" si="1"/>
        <v>0</v>
      </c>
      <c r="M31" s="16">
        <f t="shared" si="2"/>
        <v>0</v>
      </c>
    </row>
    <row r="32" spans="1:13" ht="15.75">
      <c r="A32" s="4" t="s">
        <v>12</v>
      </c>
      <c r="B32" s="4" t="s">
        <v>38</v>
      </c>
      <c r="C32" s="5"/>
      <c r="D32" s="5" t="s">
        <v>48</v>
      </c>
      <c r="E32" s="17"/>
      <c r="F32" s="18"/>
      <c r="G32" s="17"/>
      <c r="H32" s="19"/>
      <c r="I32" s="20"/>
      <c r="J32" s="19"/>
      <c r="K32" s="16">
        <f t="shared" si="0"/>
        <v>0</v>
      </c>
      <c r="L32" s="16">
        <f t="shared" si="1"/>
        <v>0</v>
      </c>
      <c r="M32" s="16">
        <f t="shared" si="2"/>
        <v>0</v>
      </c>
    </row>
    <row r="33" spans="1:14" ht="15.75">
      <c r="A33" s="4" t="s">
        <v>12</v>
      </c>
      <c r="B33" s="4" t="s">
        <v>15</v>
      </c>
      <c r="C33" s="5"/>
      <c r="D33" s="5" t="s">
        <v>48</v>
      </c>
      <c r="E33" s="17"/>
      <c r="F33" s="18"/>
      <c r="G33" s="17"/>
      <c r="H33" s="19"/>
      <c r="I33" s="20"/>
      <c r="J33" s="19"/>
      <c r="K33" s="16">
        <f t="shared" si="0"/>
        <v>0</v>
      </c>
      <c r="L33" s="16">
        <f t="shared" si="1"/>
        <v>0</v>
      </c>
      <c r="M33" s="16">
        <f t="shared" si="2"/>
        <v>0</v>
      </c>
      <c r="N33" s="6"/>
    </row>
    <row r="34" ht="18.75" customHeight="1"/>
    <row r="35" ht="18.75" customHeight="1">
      <c r="H35" s="25"/>
    </row>
    <row r="36" ht="19.5" customHeight="1">
      <c r="A36" s="24" t="s">
        <v>55</v>
      </c>
    </row>
    <row r="37" ht="19.5" customHeight="1"/>
    <row r="38" ht="19.5" customHeight="1">
      <c r="A38" s="27" t="s">
        <v>56</v>
      </c>
    </row>
    <row r="39" spans="2:4" ht="19.5" customHeight="1">
      <c r="B39" s="1" t="s">
        <v>74</v>
      </c>
      <c r="D39" s="25"/>
    </row>
    <row r="40" ht="19.5" customHeight="1"/>
    <row r="41" ht="19.5" customHeight="1">
      <c r="A41" s="27" t="s">
        <v>57</v>
      </c>
    </row>
    <row r="42" ht="19.5" customHeight="1">
      <c r="B42" s="1" t="s">
        <v>72</v>
      </c>
    </row>
    <row r="43" ht="19.5" customHeight="1">
      <c r="B43" s="1" t="s">
        <v>73</v>
      </c>
    </row>
    <row r="44" ht="19.5" customHeight="1">
      <c r="B44" s="26" t="s">
        <v>75</v>
      </c>
    </row>
    <row r="45" ht="19.5" customHeight="1">
      <c r="B45" s="26"/>
    </row>
    <row r="46" ht="19.5" customHeight="1">
      <c r="A46" s="27" t="s">
        <v>58</v>
      </c>
    </row>
    <row r="47" ht="19.5" customHeight="1">
      <c r="B47" s="1" t="s">
        <v>76</v>
      </c>
    </row>
    <row r="48" ht="19.5" customHeight="1"/>
  </sheetData>
  <sheetProtection/>
  <mergeCells count="3">
    <mergeCell ref="E4:G4"/>
    <mergeCell ref="H4:J4"/>
    <mergeCell ref="K4:M4"/>
  </mergeCells>
  <conditionalFormatting sqref="E6:M33">
    <cfRule type="containsBlanks" priority="5" dxfId="2">
      <formula>LEN(TRIM(E6))=0</formula>
    </cfRule>
  </conditionalFormatting>
  <conditionalFormatting sqref="H6:J33">
    <cfRule type="containsBlanks" priority="4" dxfId="1">
      <formula>LEN(TRIM(H6))=0</formula>
    </cfRule>
  </conditionalFormatting>
  <conditionalFormatting sqref="K6:M33">
    <cfRule type="cellIs" priority="1" dxfId="6"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selection activeCell="A1" sqref="A1"/>
    </sheetView>
  </sheetViews>
  <sheetFormatPr defaultColWidth="9.140625" defaultRowHeight="15" customHeight="1"/>
  <cols>
    <col min="1" max="1" width="21.7109375" style="1" customWidth="1"/>
    <col min="2" max="2" width="28.28125" style="1" customWidth="1"/>
    <col min="3" max="3" width="50.421875" style="1" customWidth="1"/>
    <col min="4" max="4" width="8.8515625" style="1" customWidth="1"/>
    <col min="5" max="13" width="9.8515625" style="1" customWidth="1"/>
    <col min="14" max="16384" width="9.140625" style="1" customWidth="1"/>
  </cols>
  <sheetData>
    <row r="1" ht="21" customHeight="1">
      <c r="A1" s="13" t="s">
        <v>0</v>
      </c>
    </row>
    <row r="2" spans="1:2" ht="17.25" customHeight="1">
      <c r="A2" s="14" t="s">
        <v>45</v>
      </c>
      <c r="B2" s="15"/>
    </row>
    <row r="3" spans="1:14" ht="15" customHeight="1">
      <c r="A3" s="14" t="s">
        <v>53</v>
      </c>
      <c r="B3" s="15"/>
      <c r="N3" s="9"/>
    </row>
    <row r="4" spans="5:13" ht="15" customHeight="1">
      <c r="E4" s="28" t="s">
        <v>36</v>
      </c>
      <c r="F4" s="29"/>
      <c r="G4" s="30"/>
      <c r="H4" s="31" t="s">
        <v>47</v>
      </c>
      <c r="I4" s="32"/>
      <c r="J4" s="33"/>
      <c r="K4" s="34" t="s">
        <v>44</v>
      </c>
      <c r="L4" s="35"/>
      <c r="M4" s="36"/>
    </row>
    <row r="5" spans="1:13" s="3" customFormat="1" ht="48" customHeight="1">
      <c r="A5" s="2" t="s">
        <v>32</v>
      </c>
      <c r="B5" s="2" t="s">
        <v>31</v>
      </c>
      <c r="C5" s="2" t="s">
        <v>34</v>
      </c>
      <c r="D5" s="2" t="s">
        <v>50</v>
      </c>
      <c r="E5" s="10" t="s">
        <v>5</v>
      </c>
      <c r="F5" s="10" t="s">
        <v>42</v>
      </c>
      <c r="G5" s="10" t="s">
        <v>33</v>
      </c>
      <c r="H5" s="11" t="s">
        <v>5</v>
      </c>
      <c r="I5" s="11" t="s">
        <v>42</v>
      </c>
      <c r="J5" s="11" t="s">
        <v>33</v>
      </c>
      <c r="K5" s="12" t="s">
        <v>5</v>
      </c>
      <c r="L5" s="12" t="s">
        <v>43</v>
      </c>
      <c r="M5" s="12" t="s">
        <v>33</v>
      </c>
    </row>
    <row r="6" spans="1:13" s="6" customFormat="1" ht="17.25" customHeight="1">
      <c r="A6" s="4"/>
      <c r="B6" s="4"/>
      <c r="C6" s="5"/>
      <c r="D6" s="5"/>
      <c r="E6" s="17"/>
      <c r="F6" s="18"/>
      <c r="G6" s="17"/>
      <c r="H6" s="19"/>
      <c r="I6" s="20"/>
      <c r="J6" s="19"/>
      <c r="K6" s="16">
        <f>E6-H6</f>
        <v>0</v>
      </c>
      <c r="L6" s="16">
        <f>F6-I6</f>
        <v>0</v>
      </c>
      <c r="M6" s="16">
        <f>G6-J6</f>
        <v>0</v>
      </c>
    </row>
    <row r="7" spans="1:13" s="6" customFormat="1" ht="17.25" customHeight="1">
      <c r="A7" s="4"/>
      <c r="B7" s="4"/>
      <c r="C7" s="5"/>
      <c r="D7" s="5"/>
      <c r="E7" s="17"/>
      <c r="F7" s="18"/>
      <c r="G7" s="17"/>
      <c r="H7" s="19"/>
      <c r="I7" s="20"/>
      <c r="J7" s="19"/>
      <c r="K7" s="16">
        <f aca="true" t="shared" si="0" ref="K7:M28">E7-H7</f>
        <v>0</v>
      </c>
      <c r="L7" s="16">
        <f t="shared" si="0"/>
        <v>0</v>
      </c>
      <c r="M7" s="16">
        <f t="shared" si="0"/>
        <v>0</v>
      </c>
    </row>
    <row r="8" spans="1:13" s="6" customFormat="1" ht="17.25" customHeight="1">
      <c r="A8" s="4"/>
      <c r="B8" s="4"/>
      <c r="C8" s="5"/>
      <c r="D8" s="5"/>
      <c r="E8" s="17"/>
      <c r="F8" s="18"/>
      <c r="G8" s="17"/>
      <c r="H8" s="19"/>
      <c r="I8" s="20"/>
      <c r="J8" s="19"/>
      <c r="K8" s="16">
        <f t="shared" si="0"/>
        <v>0</v>
      </c>
      <c r="L8" s="16">
        <f t="shared" si="0"/>
        <v>0</v>
      </c>
      <c r="M8" s="16">
        <f t="shared" si="0"/>
        <v>0</v>
      </c>
    </row>
    <row r="9" spans="1:13" s="6" customFormat="1" ht="17.25" customHeight="1">
      <c r="A9" s="4"/>
      <c r="B9" s="7"/>
      <c r="C9" s="8"/>
      <c r="D9" s="8"/>
      <c r="E9" s="21"/>
      <c r="F9" s="18"/>
      <c r="G9" s="21"/>
      <c r="H9" s="22"/>
      <c r="I9" s="20"/>
      <c r="J9" s="22"/>
      <c r="K9" s="16">
        <f t="shared" si="0"/>
        <v>0</v>
      </c>
      <c r="L9" s="16">
        <f t="shared" si="0"/>
        <v>0</v>
      </c>
      <c r="M9" s="16">
        <f t="shared" si="0"/>
        <v>0</v>
      </c>
    </row>
    <row r="10" spans="1:13" s="6" customFormat="1" ht="17.25" customHeight="1">
      <c r="A10" s="4"/>
      <c r="B10" s="4"/>
      <c r="C10" s="5"/>
      <c r="D10" s="5"/>
      <c r="E10" s="17"/>
      <c r="F10" s="18"/>
      <c r="G10" s="17"/>
      <c r="H10" s="19"/>
      <c r="I10" s="20"/>
      <c r="J10" s="19"/>
      <c r="K10" s="16">
        <f t="shared" si="0"/>
        <v>0</v>
      </c>
      <c r="L10" s="16">
        <f t="shared" si="0"/>
        <v>0</v>
      </c>
      <c r="M10" s="16">
        <f t="shared" si="0"/>
        <v>0</v>
      </c>
    </row>
    <row r="11" spans="1:13" s="6" customFormat="1" ht="17.25" customHeight="1">
      <c r="A11" s="4"/>
      <c r="B11" s="4"/>
      <c r="C11" s="5"/>
      <c r="D11" s="5"/>
      <c r="E11" s="17"/>
      <c r="F11" s="18"/>
      <c r="G11" s="17"/>
      <c r="H11" s="19"/>
      <c r="I11" s="20"/>
      <c r="J11" s="19"/>
      <c r="K11" s="16">
        <f t="shared" si="0"/>
        <v>0</v>
      </c>
      <c r="L11" s="16">
        <f t="shared" si="0"/>
        <v>0</v>
      </c>
      <c r="M11" s="16">
        <f t="shared" si="0"/>
        <v>0</v>
      </c>
    </row>
    <row r="12" spans="1:13" s="6" customFormat="1" ht="17.25" customHeight="1">
      <c r="A12" s="4"/>
      <c r="B12" s="4"/>
      <c r="C12" s="5"/>
      <c r="D12" s="5"/>
      <c r="E12" s="17"/>
      <c r="F12" s="18"/>
      <c r="G12" s="17"/>
      <c r="H12" s="19"/>
      <c r="I12" s="20"/>
      <c r="J12" s="19"/>
      <c r="K12" s="16">
        <f t="shared" si="0"/>
        <v>0</v>
      </c>
      <c r="L12" s="16">
        <f t="shared" si="0"/>
        <v>0</v>
      </c>
      <c r="M12" s="16">
        <f t="shared" si="0"/>
        <v>0</v>
      </c>
    </row>
    <row r="13" spans="1:13" s="6" customFormat="1" ht="17.25" customHeight="1">
      <c r="A13" s="4"/>
      <c r="B13" s="4"/>
      <c r="C13" s="5"/>
      <c r="D13" s="5"/>
      <c r="E13" s="17"/>
      <c r="F13" s="18"/>
      <c r="G13" s="17"/>
      <c r="H13" s="19"/>
      <c r="I13" s="20"/>
      <c r="J13" s="19"/>
      <c r="K13" s="16">
        <f t="shared" si="0"/>
        <v>0</v>
      </c>
      <c r="L13" s="16">
        <f t="shared" si="0"/>
        <v>0</v>
      </c>
      <c r="M13" s="16">
        <f t="shared" si="0"/>
        <v>0</v>
      </c>
    </row>
    <row r="14" spans="1:13" s="6" customFormat="1" ht="17.25" customHeight="1">
      <c r="A14" s="4"/>
      <c r="B14" s="4"/>
      <c r="C14" s="5"/>
      <c r="D14" s="5"/>
      <c r="E14" s="17"/>
      <c r="F14" s="18"/>
      <c r="G14" s="17"/>
      <c r="H14" s="19"/>
      <c r="I14" s="20"/>
      <c r="J14" s="19"/>
      <c r="K14" s="16">
        <f t="shared" si="0"/>
        <v>0</v>
      </c>
      <c r="L14" s="16">
        <f t="shared" si="0"/>
        <v>0</v>
      </c>
      <c r="M14" s="16">
        <f t="shared" si="0"/>
        <v>0</v>
      </c>
    </row>
    <row r="15" spans="1:13" s="6" customFormat="1" ht="17.25" customHeight="1">
      <c r="A15" s="4"/>
      <c r="B15" s="4"/>
      <c r="C15" s="5"/>
      <c r="D15" s="5"/>
      <c r="E15" s="17"/>
      <c r="F15" s="18"/>
      <c r="G15" s="17"/>
      <c r="H15" s="19"/>
      <c r="I15" s="20"/>
      <c r="J15" s="19"/>
      <c r="K15" s="16">
        <f t="shared" si="0"/>
        <v>0</v>
      </c>
      <c r="L15" s="16">
        <f t="shared" si="0"/>
        <v>0</v>
      </c>
      <c r="M15" s="16">
        <f t="shared" si="0"/>
        <v>0</v>
      </c>
    </row>
    <row r="16" spans="1:13" s="6" customFormat="1" ht="17.25" customHeight="1">
      <c r="A16" s="4"/>
      <c r="B16" s="4"/>
      <c r="C16" s="5"/>
      <c r="D16" s="5"/>
      <c r="E16" s="17"/>
      <c r="F16" s="18"/>
      <c r="G16" s="17"/>
      <c r="H16" s="19"/>
      <c r="I16" s="20"/>
      <c r="J16" s="19"/>
      <c r="K16" s="16">
        <f t="shared" si="0"/>
        <v>0</v>
      </c>
      <c r="L16" s="16">
        <f t="shared" si="0"/>
        <v>0</v>
      </c>
      <c r="M16" s="16">
        <f t="shared" si="0"/>
        <v>0</v>
      </c>
    </row>
    <row r="17" spans="1:13" s="6" customFormat="1" ht="17.25" customHeight="1">
      <c r="A17" s="4"/>
      <c r="B17" s="4"/>
      <c r="C17" s="5"/>
      <c r="D17" s="5"/>
      <c r="E17" s="17"/>
      <c r="F17" s="18"/>
      <c r="G17" s="17"/>
      <c r="H17" s="19"/>
      <c r="I17" s="20"/>
      <c r="J17" s="19"/>
      <c r="K17" s="16">
        <f t="shared" si="0"/>
        <v>0</v>
      </c>
      <c r="L17" s="16">
        <f t="shared" si="0"/>
        <v>0</v>
      </c>
      <c r="M17" s="16">
        <f t="shared" si="0"/>
        <v>0</v>
      </c>
    </row>
    <row r="18" spans="1:13" s="6" customFormat="1" ht="17.25" customHeight="1">
      <c r="A18" s="4"/>
      <c r="B18" s="4"/>
      <c r="C18" s="5"/>
      <c r="D18" s="5"/>
      <c r="E18" s="17"/>
      <c r="F18" s="18"/>
      <c r="G18" s="17"/>
      <c r="H18" s="19"/>
      <c r="I18" s="20"/>
      <c r="J18" s="19"/>
      <c r="K18" s="16">
        <f t="shared" si="0"/>
        <v>0</v>
      </c>
      <c r="L18" s="16">
        <f t="shared" si="0"/>
        <v>0</v>
      </c>
      <c r="M18" s="16">
        <f t="shared" si="0"/>
        <v>0</v>
      </c>
    </row>
    <row r="19" spans="1:13" s="6" customFormat="1" ht="17.25" customHeight="1">
      <c r="A19" s="4"/>
      <c r="B19" s="4"/>
      <c r="C19" s="5"/>
      <c r="D19" s="5"/>
      <c r="E19" s="17"/>
      <c r="F19" s="18"/>
      <c r="G19" s="17"/>
      <c r="H19" s="19"/>
      <c r="I19" s="20"/>
      <c r="J19" s="19"/>
      <c r="K19" s="16">
        <f t="shared" si="0"/>
        <v>0</v>
      </c>
      <c r="L19" s="16">
        <f t="shared" si="0"/>
        <v>0</v>
      </c>
      <c r="M19" s="16">
        <f t="shared" si="0"/>
        <v>0</v>
      </c>
    </row>
    <row r="20" spans="1:13" s="6" customFormat="1" ht="17.25" customHeight="1">
      <c r="A20" s="4"/>
      <c r="B20" s="4"/>
      <c r="C20" s="5"/>
      <c r="D20" s="5"/>
      <c r="E20" s="17"/>
      <c r="F20" s="18"/>
      <c r="G20" s="17"/>
      <c r="H20" s="19"/>
      <c r="I20" s="20"/>
      <c r="J20" s="19"/>
      <c r="K20" s="16">
        <f t="shared" si="0"/>
        <v>0</v>
      </c>
      <c r="L20" s="16">
        <f t="shared" si="0"/>
        <v>0</v>
      </c>
      <c r="M20" s="16">
        <f t="shared" si="0"/>
        <v>0</v>
      </c>
    </row>
    <row r="21" spans="1:13" s="6" customFormat="1" ht="17.25" customHeight="1">
      <c r="A21" s="4"/>
      <c r="B21" s="4"/>
      <c r="C21" s="5"/>
      <c r="D21" s="5"/>
      <c r="E21" s="17"/>
      <c r="F21" s="18"/>
      <c r="G21" s="17"/>
      <c r="H21" s="19"/>
      <c r="I21" s="20"/>
      <c r="J21" s="19"/>
      <c r="K21" s="16">
        <f t="shared" si="0"/>
        <v>0</v>
      </c>
      <c r="L21" s="16">
        <f t="shared" si="0"/>
        <v>0</v>
      </c>
      <c r="M21" s="16">
        <f t="shared" si="0"/>
        <v>0</v>
      </c>
    </row>
    <row r="22" spans="1:13" s="6" customFormat="1" ht="17.25" customHeight="1">
      <c r="A22" s="4"/>
      <c r="B22" s="4"/>
      <c r="C22" s="5"/>
      <c r="D22" s="5"/>
      <c r="E22" s="17"/>
      <c r="F22" s="18"/>
      <c r="G22" s="17"/>
      <c r="H22" s="19"/>
      <c r="I22" s="20"/>
      <c r="J22" s="19"/>
      <c r="K22" s="16">
        <f t="shared" si="0"/>
        <v>0</v>
      </c>
      <c r="L22" s="16">
        <f t="shared" si="0"/>
        <v>0</v>
      </c>
      <c r="M22" s="16">
        <f t="shared" si="0"/>
        <v>0</v>
      </c>
    </row>
    <row r="23" spans="1:13" s="6" customFormat="1" ht="17.25" customHeight="1">
      <c r="A23" s="4"/>
      <c r="B23" s="4"/>
      <c r="C23" s="5"/>
      <c r="D23" s="5"/>
      <c r="E23" s="17"/>
      <c r="F23" s="18"/>
      <c r="G23" s="17"/>
      <c r="H23" s="19"/>
      <c r="I23" s="20"/>
      <c r="J23" s="19"/>
      <c r="K23" s="16">
        <f t="shared" si="0"/>
        <v>0</v>
      </c>
      <c r="L23" s="16">
        <f t="shared" si="0"/>
        <v>0</v>
      </c>
      <c r="M23" s="16">
        <f t="shared" si="0"/>
        <v>0</v>
      </c>
    </row>
    <row r="24" spans="1:13" s="6" customFormat="1" ht="17.25" customHeight="1">
      <c r="A24" s="4"/>
      <c r="B24" s="4"/>
      <c r="C24" s="5"/>
      <c r="D24" s="5"/>
      <c r="E24" s="17"/>
      <c r="F24" s="18"/>
      <c r="G24" s="17"/>
      <c r="H24" s="19"/>
      <c r="I24" s="20"/>
      <c r="J24" s="19"/>
      <c r="K24" s="16">
        <f t="shared" si="0"/>
        <v>0</v>
      </c>
      <c r="L24" s="16">
        <f t="shared" si="0"/>
        <v>0</v>
      </c>
      <c r="M24" s="16">
        <f t="shared" si="0"/>
        <v>0</v>
      </c>
    </row>
    <row r="25" spans="1:13" s="6" customFormat="1" ht="17.25" customHeight="1">
      <c r="A25" s="4"/>
      <c r="B25" s="4"/>
      <c r="C25" s="5"/>
      <c r="D25" s="5"/>
      <c r="E25" s="17"/>
      <c r="F25" s="18"/>
      <c r="G25" s="17"/>
      <c r="H25" s="19"/>
      <c r="I25" s="20"/>
      <c r="J25" s="19"/>
      <c r="K25" s="16">
        <f t="shared" si="0"/>
        <v>0</v>
      </c>
      <c r="L25" s="16">
        <f t="shared" si="0"/>
        <v>0</v>
      </c>
      <c r="M25" s="16">
        <f t="shared" si="0"/>
        <v>0</v>
      </c>
    </row>
    <row r="26" spans="1:13" s="6" customFormat="1" ht="17.25" customHeight="1">
      <c r="A26" s="4"/>
      <c r="B26" s="4"/>
      <c r="C26" s="5"/>
      <c r="D26" s="5"/>
      <c r="E26" s="17"/>
      <c r="F26" s="18"/>
      <c r="G26" s="17"/>
      <c r="H26" s="19"/>
      <c r="I26" s="20"/>
      <c r="J26" s="19"/>
      <c r="K26" s="16">
        <f t="shared" si="0"/>
        <v>0</v>
      </c>
      <c r="L26" s="16">
        <f t="shared" si="0"/>
        <v>0</v>
      </c>
      <c r="M26" s="16">
        <f t="shared" si="0"/>
        <v>0</v>
      </c>
    </row>
    <row r="27" spans="1:13" s="6" customFormat="1" ht="17.25" customHeight="1">
      <c r="A27" s="4"/>
      <c r="B27" s="4"/>
      <c r="C27" s="5"/>
      <c r="D27" s="5"/>
      <c r="E27" s="17"/>
      <c r="F27" s="18"/>
      <c r="G27" s="17"/>
      <c r="H27" s="19"/>
      <c r="I27" s="20"/>
      <c r="J27" s="19"/>
      <c r="K27" s="16">
        <f t="shared" si="0"/>
        <v>0</v>
      </c>
      <c r="L27" s="16">
        <f t="shared" si="0"/>
        <v>0</v>
      </c>
      <c r="M27" s="16">
        <f t="shared" si="0"/>
        <v>0</v>
      </c>
    </row>
    <row r="28" spans="1:13" s="6" customFormat="1" ht="17.25" customHeight="1">
      <c r="A28" s="4"/>
      <c r="B28" s="4"/>
      <c r="C28" s="5"/>
      <c r="D28" s="5"/>
      <c r="E28" s="17"/>
      <c r="F28" s="18"/>
      <c r="G28" s="17"/>
      <c r="H28" s="19"/>
      <c r="I28" s="20"/>
      <c r="J28" s="19"/>
      <c r="K28" s="16">
        <f t="shared" si="0"/>
        <v>0</v>
      </c>
      <c r="L28" s="16">
        <f t="shared" si="0"/>
        <v>0</v>
      </c>
      <c r="M28" s="16">
        <f t="shared" si="0"/>
        <v>0</v>
      </c>
    </row>
    <row r="29" spans="1:13" ht="17.25" customHeight="1">
      <c r="A29" s="4"/>
      <c r="B29" s="4"/>
      <c r="C29" s="5"/>
      <c r="D29" s="5"/>
      <c r="E29" s="17"/>
      <c r="F29" s="18"/>
      <c r="G29" s="17"/>
      <c r="H29" s="19"/>
      <c r="I29" s="20"/>
      <c r="J29" s="19"/>
      <c r="K29" s="16">
        <f aca="true" t="shared" si="1" ref="K29:K50">E29-H29</f>
        <v>0</v>
      </c>
      <c r="L29" s="16">
        <f aca="true" t="shared" si="2" ref="L29:L50">F29-I29</f>
        <v>0</v>
      </c>
      <c r="M29" s="16">
        <f aca="true" t="shared" si="3" ref="M29:M50">G29-J29</f>
        <v>0</v>
      </c>
    </row>
    <row r="30" spans="1:13" ht="17.25" customHeight="1">
      <c r="A30" s="4"/>
      <c r="B30" s="4"/>
      <c r="C30" s="5"/>
      <c r="D30" s="5"/>
      <c r="E30" s="17"/>
      <c r="F30" s="18"/>
      <c r="G30" s="17"/>
      <c r="H30" s="19"/>
      <c r="I30" s="20"/>
      <c r="J30" s="19"/>
      <c r="K30" s="16">
        <f t="shared" si="1"/>
        <v>0</v>
      </c>
      <c r="L30" s="16">
        <f t="shared" si="2"/>
        <v>0</v>
      </c>
      <c r="M30" s="16">
        <f t="shared" si="3"/>
        <v>0</v>
      </c>
    </row>
    <row r="31" spans="1:13" ht="17.25" customHeight="1">
      <c r="A31" s="4"/>
      <c r="B31" s="4"/>
      <c r="C31" s="5"/>
      <c r="D31" s="5"/>
      <c r="E31" s="17"/>
      <c r="F31" s="18"/>
      <c r="G31" s="17"/>
      <c r="H31" s="19"/>
      <c r="I31" s="20"/>
      <c r="J31" s="19"/>
      <c r="K31" s="16">
        <f t="shared" si="1"/>
        <v>0</v>
      </c>
      <c r="L31" s="16">
        <f t="shared" si="2"/>
        <v>0</v>
      </c>
      <c r="M31" s="16">
        <f t="shared" si="3"/>
        <v>0</v>
      </c>
    </row>
    <row r="32" spans="1:13" ht="17.25" customHeight="1">
      <c r="A32" s="4"/>
      <c r="B32" s="4"/>
      <c r="C32" s="5"/>
      <c r="D32" s="5"/>
      <c r="E32" s="17"/>
      <c r="F32" s="18"/>
      <c r="G32" s="17"/>
      <c r="H32" s="19"/>
      <c r="I32" s="20"/>
      <c r="J32" s="19"/>
      <c r="K32" s="16">
        <f t="shared" si="1"/>
        <v>0</v>
      </c>
      <c r="L32" s="16">
        <f t="shared" si="2"/>
        <v>0</v>
      </c>
      <c r="M32" s="16">
        <f t="shared" si="3"/>
        <v>0</v>
      </c>
    </row>
    <row r="33" spans="1:13" ht="17.25" customHeight="1">
      <c r="A33" s="4"/>
      <c r="B33" s="4"/>
      <c r="C33" s="5"/>
      <c r="D33" s="5"/>
      <c r="E33" s="17"/>
      <c r="F33" s="18"/>
      <c r="G33" s="17"/>
      <c r="H33" s="19"/>
      <c r="I33" s="20"/>
      <c r="J33" s="19"/>
      <c r="K33" s="16">
        <f t="shared" si="1"/>
        <v>0</v>
      </c>
      <c r="L33" s="16">
        <f t="shared" si="2"/>
        <v>0</v>
      </c>
      <c r="M33" s="16">
        <f t="shared" si="3"/>
        <v>0</v>
      </c>
    </row>
    <row r="34" spans="1:13" ht="17.25" customHeight="1">
      <c r="A34" s="4"/>
      <c r="B34" s="4"/>
      <c r="C34" s="5"/>
      <c r="D34" s="5"/>
      <c r="E34" s="17"/>
      <c r="F34" s="18"/>
      <c r="G34" s="17"/>
      <c r="H34" s="19"/>
      <c r="I34" s="20"/>
      <c r="J34" s="19"/>
      <c r="K34" s="16">
        <f t="shared" si="1"/>
        <v>0</v>
      </c>
      <c r="L34" s="16">
        <f t="shared" si="2"/>
        <v>0</v>
      </c>
      <c r="M34" s="16">
        <f t="shared" si="3"/>
        <v>0</v>
      </c>
    </row>
    <row r="35" spans="1:13" ht="17.25" customHeight="1">
      <c r="A35" s="4"/>
      <c r="B35" s="4"/>
      <c r="C35" s="5"/>
      <c r="D35" s="5"/>
      <c r="E35" s="17"/>
      <c r="F35" s="18"/>
      <c r="G35" s="17"/>
      <c r="H35" s="19"/>
      <c r="I35" s="20"/>
      <c r="J35" s="19"/>
      <c r="K35" s="16">
        <f t="shared" si="1"/>
        <v>0</v>
      </c>
      <c r="L35" s="16">
        <f t="shared" si="2"/>
        <v>0</v>
      </c>
      <c r="M35" s="16">
        <f t="shared" si="3"/>
        <v>0</v>
      </c>
    </row>
    <row r="36" spans="1:13" ht="17.25" customHeight="1">
      <c r="A36" s="4"/>
      <c r="B36" s="4"/>
      <c r="C36" s="5"/>
      <c r="D36" s="5"/>
      <c r="E36" s="17"/>
      <c r="F36" s="18"/>
      <c r="G36" s="17"/>
      <c r="H36" s="19"/>
      <c r="I36" s="20"/>
      <c r="J36" s="19"/>
      <c r="K36" s="16">
        <f t="shared" si="1"/>
        <v>0</v>
      </c>
      <c r="L36" s="16">
        <f t="shared" si="2"/>
        <v>0</v>
      </c>
      <c r="M36" s="16">
        <f t="shared" si="3"/>
        <v>0</v>
      </c>
    </row>
    <row r="37" spans="1:13" ht="17.25" customHeight="1">
      <c r="A37" s="4"/>
      <c r="B37" s="4"/>
      <c r="C37" s="5"/>
      <c r="D37" s="5"/>
      <c r="E37" s="17"/>
      <c r="F37" s="18"/>
      <c r="G37" s="17"/>
      <c r="H37" s="19"/>
      <c r="I37" s="20"/>
      <c r="J37" s="19"/>
      <c r="K37" s="16">
        <f t="shared" si="1"/>
        <v>0</v>
      </c>
      <c r="L37" s="16">
        <f t="shared" si="2"/>
        <v>0</v>
      </c>
      <c r="M37" s="16">
        <f t="shared" si="3"/>
        <v>0</v>
      </c>
    </row>
    <row r="38" spans="1:13" ht="17.25" customHeight="1">
      <c r="A38" s="4"/>
      <c r="B38" s="4"/>
      <c r="C38" s="5"/>
      <c r="D38" s="5"/>
      <c r="E38" s="17"/>
      <c r="F38" s="18"/>
      <c r="G38" s="17"/>
      <c r="H38" s="19"/>
      <c r="I38" s="20"/>
      <c r="J38" s="19"/>
      <c r="K38" s="16">
        <f t="shared" si="1"/>
        <v>0</v>
      </c>
      <c r="L38" s="16">
        <f t="shared" si="2"/>
        <v>0</v>
      </c>
      <c r="M38" s="16">
        <f t="shared" si="3"/>
        <v>0</v>
      </c>
    </row>
    <row r="39" spans="1:13" ht="17.25" customHeight="1">
      <c r="A39" s="4"/>
      <c r="B39" s="4"/>
      <c r="C39" s="5"/>
      <c r="D39" s="5"/>
      <c r="E39" s="17"/>
      <c r="F39" s="18"/>
      <c r="G39" s="17"/>
      <c r="H39" s="19"/>
      <c r="I39" s="20"/>
      <c r="J39" s="19"/>
      <c r="K39" s="16">
        <f t="shared" si="1"/>
        <v>0</v>
      </c>
      <c r="L39" s="16">
        <f t="shared" si="2"/>
        <v>0</v>
      </c>
      <c r="M39" s="16">
        <f t="shared" si="3"/>
        <v>0</v>
      </c>
    </row>
    <row r="40" spans="1:13" ht="17.25" customHeight="1">
      <c r="A40" s="4"/>
      <c r="B40" s="4"/>
      <c r="C40" s="5"/>
      <c r="D40" s="5"/>
      <c r="E40" s="17"/>
      <c r="F40" s="18"/>
      <c r="G40" s="17"/>
      <c r="H40" s="19"/>
      <c r="I40" s="20"/>
      <c r="J40" s="19"/>
      <c r="K40" s="16">
        <f t="shared" si="1"/>
        <v>0</v>
      </c>
      <c r="L40" s="16">
        <f t="shared" si="2"/>
        <v>0</v>
      </c>
      <c r="M40" s="16">
        <f t="shared" si="3"/>
        <v>0</v>
      </c>
    </row>
    <row r="41" spans="1:13" ht="17.25" customHeight="1">
      <c r="A41" s="4"/>
      <c r="B41" s="4"/>
      <c r="C41" s="5"/>
      <c r="D41" s="5"/>
      <c r="E41" s="17"/>
      <c r="F41" s="18"/>
      <c r="G41" s="17"/>
      <c r="H41" s="19"/>
      <c r="I41" s="20"/>
      <c r="J41" s="19"/>
      <c r="K41" s="16">
        <f t="shared" si="1"/>
        <v>0</v>
      </c>
      <c r="L41" s="16">
        <f t="shared" si="2"/>
        <v>0</v>
      </c>
      <c r="M41" s="16">
        <f t="shared" si="3"/>
        <v>0</v>
      </c>
    </row>
    <row r="42" spans="1:13" ht="17.25" customHeight="1">
      <c r="A42" s="4"/>
      <c r="B42" s="4"/>
      <c r="C42" s="5"/>
      <c r="D42" s="5"/>
      <c r="E42" s="17"/>
      <c r="F42" s="18"/>
      <c r="G42" s="17"/>
      <c r="H42" s="19"/>
      <c r="I42" s="20"/>
      <c r="J42" s="19"/>
      <c r="K42" s="16">
        <f t="shared" si="1"/>
        <v>0</v>
      </c>
      <c r="L42" s="16">
        <f t="shared" si="2"/>
        <v>0</v>
      </c>
      <c r="M42" s="16">
        <f t="shared" si="3"/>
        <v>0</v>
      </c>
    </row>
    <row r="43" spans="1:13" ht="17.25" customHeight="1">
      <c r="A43" s="4"/>
      <c r="B43" s="4"/>
      <c r="C43" s="5"/>
      <c r="D43" s="5"/>
      <c r="E43" s="17"/>
      <c r="F43" s="18"/>
      <c r="G43" s="17"/>
      <c r="H43" s="19"/>
      <c r="I43" s="20"/>
      <c r="J43" s="19"/>
      <c r="K43" s="16">
        <f t="shared" si="1"/>
        <v>0</v>
      </c>
      <c r="L43" s="16">
        <f t="shared" si="2"/>
        <v>0</v>
      </c>
      <c r="M43" s="16">
        <f t="shared" si="3"/>
        <v>0</v>
      </c>
    </row>
    <row r="44" spans="1:13" ht="17.25" customHeight="1">
      <c r="A44" s="4"/>
      <c r="B44" s="4"/>
      <c r="C44" s="5"/>
      <c r="D44" s="5"/>
      <c r="E44" s="17"/>
      <c r="F44" s="18"/>
      <c r="G44" s="17"/>
      <c r="H44" s="19"/>
      <c r="I44" s="20"/>
      <c r="J44" s="19"/>
      <c r="K44" s="16">
        <f t="shared" si="1"/>
        <v>0</v>
      </c>
      <c r="L44" s="16">
        <f t="shared" si="2"/>
        <v>0</v>
      </c>
      <c r="M44" s="16">
        <f t="shared" si="3"/>
        <v>0</v>
      </c>
    </row>
    <row r="45" spans="1:13" ht="17.25" customHeight="1">
      <c r="A45" s="4"/>
      <c r="B45" s="4"/>
      <c r="C45" s="5"/>
      <c r="D45" s="5"/>
      <c r="E45" s="17"/>
      <c r="F45" s="18"/>
      <c r="G45" s="17"/>
      <c r="H45" s="19"/>
      <c r="I45" s="20"/>
      <c r="J45" s="19"/>
      <c r="K45" s="16">
        <f t="shared" si="1"/>
        <v>0</v>
      </c>
      <c r="L45" s="16">
        <f t="shared" si="2"/>
        <v>0</v>
      </c>
      <c r="M45" s="16">
        <f t="shared" si="3"/>
        <v>0</v>
      </c>
    </row>
    <row r="46" spans="1:13" ht="17.25" customHeight="1">
      <c r="A46" s="4"/>
      <c r="B46" s="4"/>
      <c r="C46" s="5"/>
      <c r="D46" s="5"/>
      <c r="E46" s="17"/>
      <c r="F46" s="18"/>
      <c r="G46" s="17"/>
      <c r="H46" s="19"/>
      <c r="I46" s="20"/>
      <c r="J46" s="19"/>
      <c r="K46" s="16">
        <f t="shared" si="1"/>
        <v>0</v>
      </c>
      <c r="L46" s="16">
        <f t="shared" si="2"/>
        <v>0</v>
      </c>
      <c r="M46" s="16">
        <f t="shared" si="3"/>
        <v>0</v>
      </c>
    </row>
    <row r="47" spans="1:13" ht="17.25" customHeight="1">
      <c r="A47" s="4"/>
      <c r="B47" s="4"/>
      <c r="C47" s="5"/>
      <c r="D47" s="5"/>
      <c r="E47" s="17"/>
      <c r="F47" s="18"/>
      <c r="G47" s="17"/>
      <c r="H47" s="19"/>
      <c r="I47" s="20"/>
      <c r="J47" s="19"/>
      <c r="K47" s="16">
        <f t="shared" si="1"/>
        <v>0</v>
      </c>
      <c r="L47" s="16">
        <f t="shared" si="2"/>
        <v>0</v>
      </c>
      <c r="M47" s="16">
        <f t="shared" si="3"/>
        <v>0</v>
      </c>
    </row>
    <row r="48" spans="1:13" ht="17.25" customHeight="1">
      <c r="A48" s="4"/>
      <c r="B48" s="4"/>
      <c r="C48" s="5"/>
      <c r="D48" s="5"/>
      <c r="E48" s="17"/>
      <c r="F48" s="18"/>
      <c r="G48" s="17"/>
      <c r="H48" s="19"/>
      <c r="I48" s="20"/>
      <c r="J48" s="19"/>
      <c r="K48" s="16">
        <f t="shared" si="1"/>
        <v>0</v>
      </c>
      <c r="L48" s="16">
        <f t="shared" si="2"/>
        <v>0</v>
      </c>
      <c r="M48" s="16">
        <f t="shared" si="3"/>
        <v>0</v>
      </c>
    </row>
    <row r="49" spans="1:13" ht="17.25" customHeight="1">
      <c r="A49" s="4"/>
      <c r="B49" s="4"/>
      <c r="C49" s="5"/>
      <c r="D49" s="5"/>
      <c r="E49" s="17"/>
      <c r="F49" s="18"/>
      <c r="G49" s="17"/>
      <c r="H49" s="19"/>
      <c r="I49" s="20"/>
      <c r="J49" s="19"/>
      <c r="K49" s="16">
        <f t="shared" si="1"/>
        <v>0</v>
      </c>
      <c r="L49" s="16">
        <f t="shared" si="2"/>
        <v>0</v>
      </c>
      <c r="M49" s="16">
        <f t="shared" si="3"/>
        <v>0</v>
      </c>
    </row>
    <row r="50" spans="1:13" ht="17.25" customHeight="1">
      <c r="A50" s="4"/>
      <c r="B50" s="4"/>
      <c r="C50" s="5"/>
      <c r="D50" s="5"/>
      <c r="E50" s="17"/>
      <c r="F50" s="18"/>
      <c r="G50" s="17"/>
      <c r="H50" s="19"/>
      <c r="I50" s="20"/>
      <c r="J50" s="19"/>
      <c r="K50" s="16">
        <f t="shared" si="1"/>
        <v>0</v>
      </c>
      <c r="L50" s="16">
        <f t="shared" si="2"/>
        <v>0</v>
      </c>
      <c r="M50" s="16">
        <f t="shared" si="3"/>
        <v>0</v>
      </c>
    </row>
    <row r="51" spans="1:13" ht="15" customHeight="1">
      <c r="A51" s="4"/>
      <c r="B51" s="4"/>
      <c r="C51" s="5"/>
      <c r="D51" s="5"/>
      <c r="E51" s="17"/>
      <c r="F51" s="18"/>
      <c r="G51" s="17"/>
      <c r="H51" s="19"/>
      <c r="I51" s="20"/>
      <c r="J51" s="19"/>
      <c r="K51" s="16">
        <f>E51-H51</f>
        <v>0</v>
      </c>
      <c r="L51" s="16">
        <f>F51-I51</f>
        <v>0</v>
      </c>
      <c r="M51" s="16">
        <f>G51-J51</f>
        <v>0</v>
      </c>
    </row>
    <row r="52" spans="1:13" ht="15" customHeight="1">
      <c r="A52" s="4"/>
      <c r="B52" s="4"/>
      <c r="C52" s="5"/>
      <c r="D52" s="5"/>
      <c r="E52" s="17"/>
      <c r="F52" s="18"/>
      <c r="G52" s="17"/>
      <c r="H52" s="19"/>
      <c r="I52" s="20"/>
      <c r="J52" s="19"/>
      <c r="K52" s="16">
        <f>E52-H52</f>
        <v>0</v>
      </c>
      <c r="L52" s="16">
        <f>F52-I52</f>
        <v>0</v>
      </c>
      <c r="M52" s="16">
        <f>G52-J52</f>
        <v>0</v>
      </c>
    </row>
    <row r="53" spans="1:13" ht="15" customHeight="1">
      <c r="A53" s="4"/>
      <c r="B53" s="4"/>
      <c r="C53" s="5"/>
      <c r="D53" s="5"/>
      <c r="E53" s="17"/>
      <c r="F53" s="18"/>
      <c r="G53" s="17"/>
      <c r="H53" s="19"/>
      <c r="I53" s="20"/>
      <c r="J53" s="19"/>
      <c r="K53" s="16">
        <f>E53-H53</f>
        <v>0</v>
      </c>
      <c r="L53" s="16">
        <f>F53-I53</f>
        <v>0</v>
      </c>
      <c r="M53" s="16">
        <f>G53-J53</f>
        <v>0</v>
      </c>
    </row>
    <row r="54" spans="1:13" ht="15" customHeight="1">
      <c r="A54" s="4"/>
      <c r="B54" s="4"/>
      <c r="C54" s="5"/>
      <c r="D54" s="5"/>
      <c r="E54" s="17"/>
      <c r="F54" s="18"/>
      <c r="G54" s="17"/>
      <c r="H54" s="19"/>
      <c r="I54" s="20"/>
      <c r="J54" s="19"/>
      <c r="K54" s="16">
        <f>E54-H54</f>
        <v>0</v>
      </c>
      <c r="L54" s="16">
        <f>F54-I54</f>
        <v>0</v>
      </c>
      <c r="M54" s="16">
        <f>G54-J54</f>
        <v>0</v>
      </c>
    </row>
    <row r="55" spans="1:13" ht="15" customHeight="1">
      <c r="A55" s="4"/>
      <c r="B55" s="4"/>
      <c r="C55" s="5"/>
      <c r="D55" s="5"/>
      <c r="E55" s="17"/>
      <c r="F55" s="18"/>
      <c r="G55" s="17"/>
      <c r="H55" s="19"/>
      <c r="I55" s="20"/>
      <c r="J55" s="19"/>
      <c r="K55" s="16">
        <f>E55-H55</f>
        <v>0</v>
      </c>
      <c r="L55" s="16">
        <f>F55-I55</f>
        <v>0</v>
      </c>
      <c r="M55" s="16">
        <f>G55-J55</f>
        <v>0</v>
      </c>
    </row>
    <row r="56" ht="15" customHeight="1">
      <c r="A56" s="23"/>
    </row>
    <row r="57" ht="15" customHeight="1">
      <c r="A57" s="23"/>
    </row>
    <row r="58" ht="15" customHeight="1">
      <c r="A58" s="24" t="s">
        <v>54</v>
      </c>
    </row>
    <row r="59" ht="15" customHeight="1">
      <c r="A59" s="23"/>
    </row>
    <row r="60" ht="15" customHeight="1">
      <c r="A60" s="23"/>
    </row>
    <row r="61" ht="15" customHeight="1">
      <c r="A61" s="23"/>
    </row>
  </sheetData>
  <sheetProtection/>
  <mergeCells count="3">
    <mergeCell ref="E4:G4"/>
    <mergeCell ref="H4:J4"/>
    <mergeCell ref="K4:M4"/>
  </mergeCells>
  <conditionalFormatting sqref="E6:M55">
    <cfRule type="containsBlanks" priority="3" dxfId="2">
      <formula>LEN(TRIM(E6))=0</formula>
    </cfRule>
  </conditionalFormatting>
  <conditionalFormatting sqref="H6:J55">
    <cfRule type="containsBlanks" priority="2" dxfId="1">
      <formula>LEN(TRIM(H6))=0</formula>
    </cfRule>
  </conditionalFormatting>
  <conditionalFormatting sqref="K6:M55">
    <cfRule type="cellIs" priority="1" dxfId="6"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Kerri Zold</dc:creator>
  <cp:keywords/>
  <dc:description/>
  <cp:lastModifiedBy>laptop</cp:lastModifiedBy>
  <cp:lastPrinted>2010-03-25T19:02:24Z</cp:lastPrinted>
  <dcterms:created xsi:type="dcterms:W3CDTF">2010-02-10T19:31:46Z</dcterms:created>
  <dcterms:modified xsi:type="dcterms:W3CDTF">2010-08-01T03:03:16Z</dcterms:modified>
  <cp:category/>
  <cp:version/>
  <cp:contentType/>
  <cp:contentStatus/>
</cp:coreProperties>
</file>